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4240" windowHeight="12375" tabRatio="178"/>
  </bookViews>
  <sheets>
    <sheet name="Лист3" sheetId="6" r:id="rId1"/>
  </sheets>
  <calcPr calcId="145621" fullPrecision="0"/>
</workbook>
</file>

<file path=xl/calcChain.xml><?xml version="1.0" encoding="utf-8"?>
<calcChain xmlns="http://schemas.openxmlformats.org/spreadsheetml/2006/main">
  <c r="N9" i="6" l="1"/>
  <c r="M9" i="6"/>
  <c r="L9" i="6"/>
  <c r="N8" i="6"/>
  <c r="M8" i="6"/>
  <c r="L8" i="6"/>
  <c r="N7" i="6"/>
  <c r="N10" i="6" s="1"/>
  <c r="M7" i="6"/>
  <c r="M10" i="6" s="1"/>
  <c r="L7" i="6"/>
  <c r="O7" i="6" s="1"/>
  <c r="O9" i="6" l="1"/>
  <c r="O8" i="6"/>
  <c r="O10" i="6" s="1"/>
  <c r="O11" i="6" s="1"/>
  <c r="N11" i="6"/>
  <c r="N12" i="6" s="1"/>
  <c r="M11" i="6"/>
  <c r="M12" i="6" s="1"/>
  <c r="L10" i="6"/>
  <c r="L11" i="6" l="1"/>
  <c r="L12" i="6" s="1"/>
  <c r="O12" i="6" s="1"/>
</calcChain>
</file>

<file path=xl/sharedStrings.xml><?xml version="1.0" encoding="utf-8"?>
<sst xmlns="http://schemas.openxmlformats.org/spreadsheetml/2006/main" count="34" uniqueCount="30">
  <si>
    <t>Объект</t>
  </si>
  <si>
    <t>№ п/п</t>
  </si>
  <si>
    <t>Генеральный директор</t>
  </si>
  <si>
    <t>______________________/А.С. Савченко/</t>
  </si>
  <si>
    <t>М.П.</t>
  </si>
  <si>
    <t>Дозорный</t>
  </si>
  <si>
    <t>Старший смены (РТП)</t>
  </si>
  <si>
    <t>чел/час</t>
  </si>
  <si>
    <t>Организации присутствия наряда по обеспечению пожарной безопасности в части оперативного реагирования на возможные чрезвычайные ситуации  на Объекте «Комплекс зданий и сооружений высшего образования с научно-исследовательскими и административными помещениями «Сколковский институт науки и технологий». «Восточное кольцо», включая:</t>
  </si>
  <si>
    <t>Руководитель проекта</t>
  </si>
  <si>
    <t>Расчет стоимости услуг</t>
  </si>
  <si>
    <t>ИТОГО с НДС 20% :</t>
  </si>
  <si>
    <t>Ед. изм</t>
  </si>
  <si>
    <t>Кол-во человек в смену, март</t>
  </si>
  <si>
    <t>Кол-во человек в смену, апрель</t>
  </si>
  <si>
    <t>Кол-во человек в смену, май</t>
  </si>
  <si>
    <t>Отработано дней в отчетном периоде (31 дней -  март)</t>
  </si>
  <si>
    <t>Отработано дней в отчетном периоде (30 дней -  апрель)</t>
  </si>
  <si>
    <t>Отработано дней в отчетном периоде (31 дней - май)</t>
  </si>
  <si>
    <t>Стоимость 
всего</t>
  </si>
  <si>
    <t>ЗАКАЗЧИК</t>
  </si>
  <si>
    <t>ИСПОЛНИТЕЛЬ</t>
  </si>
  <si>
    <t>______________________/________________/</t>
  </si>
  <si>
    <t>Кол-во отработанных часов в смену, час.</t>
  </si>
  <si>
    <t>Стоимость при отчетном периоде 31 день - март</t>
  </si>
  <si>
    <t>Стоимость при отчетном периоде 30 дней - апрель</t>
  </si>
  <si>
    <t>Стоимость при отчетном периоде 31 день - май</t>
  </si>
  <si>
    <t>Стоимость 1 час, руб. без НДС</t>
  </si>
  <si>
    <t>ИТОГО без НДС:</t>
  </si>
  <si>
    <t>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</si>
</sst>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1" fillId="2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43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3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43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3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43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43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left" vertical="top" wrapText="1"/>
      <protection locked="0"/>
    </xf>
    <xf numFmtId="0" fontId="3" fillId="0" borderId="2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justify" vertical="center"/>
      <protection locked="0"/>
    </xf>
    <xf numFmtId="16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1" xfId="0" applyNumberFormat="1" applyFill="1" applyBorder="1" applyAlignment="1" applyProtection="1">
      <alignment vertical="center"/>
      <protection locked="0"/>
    </xf>
    <xf numFmtId="165" fontId="0" fillId="2" borderId="1" xfId="0" applyNumberForma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vertical="center"/>
      <protection locked="0"/>
    </xf>
    <xf numFmtId="43" fontId="0" fillId="2" borderId="7" xfId="0" applyNumberFormat="1" applyFill="1" applyBorder="1" applyAlignment="1" applyProtection="1">
      <alignment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justify" vertical="center"/>
      <protection locked="0"/>
    </xf>
    <xf numFmtId="16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11" xfId="0" applyNumberFormat="1" applyFill="1" applyBorder="1" applyAlignment="1" applyProtection="1">
      <alignment vertical="center"/>
      <protection locked="0"/>
    </xf>
    <xf numFmtId="165" fontId="0" fillId="2" borderId="11" xfId="0" applyNumberFormat="1" applyFill="1" applyBorder="1" applyAlignment="1" applyProtection="1">
      <alignment horizontal="center" vertical="center"/>
    </xf>
    <xf numFmtId="164" fontId="1" fillId="2" borderId="11" xfId="0" applyNumberFormat="1" applyFont="1" applyFill="1" applyBorder="1" applyAlignment="1" applyProtection="1">
      <alignment vertical="center"/>
      <protection locked="0"/>
    </xf>
    <xf numFmtId="43" fontId="0" fillId="2" borderId="12" xfId="0" applyNumberForma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164" fontId="0" fillId="2" borderId="16" xfId="0" applyNumberFormat="1" applyFill="1" applyBorder="1" applyAlignment="1" applyProtection="1">
      <alignment vertical="center"/>
      <protection locked="0"/>
    </xf>
    <xf numFmtId="165" fontId="0" fillId="2" borderId="16" xfId="0" applyNumberFormat="1" applyFill="1" applyBorder="1" applyAlignment="1" applyProtection="1">
      <alignment vertical="center"/>
      <protection locked="0"/>
    </xf>
    <xf numFmtId="164" fontId="1" fillId="2" borderId="16" xfId="0" applyNumberFormat="1" applyFont="1" applyFill="1" applyBorder="1" applyAlignment="1" applyProtection="1">
      <alignment vertical="center"/>
      <protection locked="0"/>
    </xf>
    <xf numFmtId="43" fontId="0" fillId="2" borderId="17" xfId="0" applyNumberFormat="1" applyFill="1" applyBorder="1" applyAlignment="1" applyProtection="1">
      <alignment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justify" vertical="center"/>
      <protection locked="0"/>
    </xf>
    <xf numFmtId="164" fontId="4" fillId="2" borderId="20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21" xfId="0" applyNumberFormat="1" applyFill="1" applyBorder="1" applyAlignment="1" applyProtection="1">
      <alignment vertical="center"/>
      <protection locked="0"/>
    </xf>
    <xf numFmtId="165" fontId="0" fillId="2" borderId="21" xfId="0" applyNumberFormat="1" applyFill="1" applyBorder="1" applyAlignment="1" applyProtection="1">
      <alignment vertical="center"/>
      <protection locked="0"/>
    </xf>
    <xf numFmtId="164" fontId="1" fillId="2" borderId="21" xfId="0" applyNumberFormat="1" applyFont="1" applyFill="1" applyBorder="1" applyAlignment="1" applyProtection="1">
      <alignment vertical="center"/>
      <protection locked="0"/>
    </xf>
    <xf numFmtId="43" fontId="0" fillId="2" borderId="22" xfId="0" applyNumberFormat="1" applyFill="1" applyBorder="1" applyAlignment="1" applyProtection="1">
      <alignment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left" vertical="center"/>
      <protection locked="0"/>
    </xf>
    <xf numFmtId="164" fontId="6" fillId="2" borderId="26" xfId="0" applyNumberFormat="1" applyFont="1" applyFill="1" applyBorder="1" applyAlignment="1" applyProtection="1">
      <alignment vertical="center"/>
      <protection locked="0"/>
    </xf>
    <xf numFmtId="164" fontId="3" fillId="2" borderId="26" xfId="0" applyNumberFormat="1" applyFont="1" applyFill="1" applyBorder="1" applyAlignment="1" applyProtection="1">
      <alignment vertical="center"/>
      <protection locked="0"/>
    </xf>
    <xf numFmtId="164" fontId="3" fillId="2" borderId="26" xfId="0" applyNumberFormat="1" applyFont="1" applyFill="1" applyBorder="1" applyAlignment="1" applyProtection="1">
      <alignment horizontal="right" vertical="center"/>
      <protection locked="0"/>
    </xf>
    <xf numFmtId="43" fontId="7" fillId="2" borderId="27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1"/>
  <sheetViews>
    <sheetView tabSelected="1" workbookViewId="0">
      <selection activeCell="J25" sqref="J25"/>
    </sheetView>
  </sheetViews>
  <sheetFormatPr defaultRowHeight="15.75" x14ac:dyDescent="0.25"/>
  <cols>
    <col min="1" max="1" width="5.125" customWidth="1"/>
    <col min="2" max="2" width="15.25" customWidth="1"/>
    <col min="4" max="4" width="12.125" customWidth="1"/>
    <col min="5" max="5" width="10.875" customWidth="1"/>
    <col min="9" max="11" width="12.75" customWidth="1"/>
    <col min="12" max="12" width="13" bestFit="1" customWidth="1"/>
    <col min="13" max="14" width="11.875" bestFit="1" customWidth="1"/>
    <col min="15" max="15" width="15.5" bestFit="1" customWidth="1"/>
  </cols>
  <sheetData>
    <row r="1" spans="1:46" ht="20.25" x14ac:dyDescent="0.3">
      <c r="A1" s="5" t="s">
        <v>10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46" ht="16.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46" s="12" customFormat="1" x14ac:dyDescent="0.25">
      <c r="A3" s="6" t="s">
        <v>1</v>
      </c>
      <c r="B3" s="7" t="s">
        <v>0</v>
      </c>
      <c r="C3" s="8" t="s">
        <v>12</v>
      </c>
      <c r="D3" s="9" t="s">
        <v>27</v>
      </c>
      <c r="E3" s="10" t="s">
        <v>23</v>
      </c>
      <c r="F3" s="10" t="s">
        <v>13</v>
      </c>
      <c r="G3" s="10" t="s">
        <v>14</v>
      </c>
      <c r="H3" s="10" t="s">
        <v>15</v>
      </c>
      <c r="I3" s="10" t="s">
        <v>16</v>
      </c>
      <c r="J3" s="10" t="s">
        <v>17</v>
      </c>
      <c r="K3" s="10" t="s">
        <v>18</v>
      </c>
      <c r="L3" s="10" t="s">
        <v>24</v>
      </c>
      <c r="M3" s="10" t="s">
        <v>25</v>
      </c>
      <c r="N3" s="10" t="s">
        <v>26</v>
      </c>
      <c r="O3" s="11" t="s">
        <v>19</v>
      </c>
    </row>
    <row r="4" spans="1:46" s="12" customFormat="1" x14ac:dyDescent="0.25">
      <c r="A4" s="13"/>
      <c r="B4" s="14"/>
      <c r="C4" s="15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8"/>
    </row>
    <row r="5" spans="1:46" s="12" customFormat="1" ht="39.75" customHeight="1" x14ac:dyDescent="0.25">
      <c r="A5" s="13"/>
      <c r="B5" s="14"/>
      <c r="C5" s="15"/>
      <c r="D5" s="16"/>
      <c r="E5" s="17"/>
      <c r="F5" s="17"/>
      <c r="G5" s="17"/>
      <c r="H5" s="17"/>
      <c r="I5" s="17"/>
      <c r="J5" s="17"/>
      <c r="K5" s="17"/>
      <c r="L5" s="17"/>
      <c r="M5" s="17"/>
      <c r="N5" s="17"/>
      <c r="O5" s="18"/>
    </row>
    <row r="6" spans="1:46" s="12" customFormat="1" ht="51.75" customHeight="1" x14ac:dyDescent="0.25">
      <c r="A6" s="19" t="s">
        <v>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1"/>
    </row>
    <row r="7" spans="1:46" s="12" customFormat="1" ht="31.5" x14ac:dyDescent="0.25">
      <c r="A7" s="22">
        <v>1</v>
      </c>
      <c r="B7" s="23" t="s">
        <v>9</v>
      </c>
      <c r="C7" s="24" t="s">
        <v>7</v>
      </c>
      <c r="D7" s="25">
        <v>833.33</v>
      </c>
      <c r="E7" s="26">
        <v>8</v>
      </c>
      <c r="F7" s="26">
        <v>1</v>
      </c>
      <c r="G7" s="26">
        <v>1</v>
      </c>
      <c r="H7" s="26">
        <v>1</v>
      </c>
      <c r="I7" s="26">
        <v>20</v>
      </c>
      <c r="J7" s="26">
        <v>22</v>
      </c>
      <c r="K7" s="26">
        <v>18</v>
      </c>
      <c r="L7" s="27">
        <f>+$D7*$E7*F7*I7</f>
        <v>133332.79999999999</v>
      </c>
      <c r="M7" s="27">
        <f>+$D7*$E7*G7*J7</f>
        <v>146666.07999999999</v>
      </c>
      <c r="N7" s="27">
        <f>+$D7*$E7*H7*K7</f>
        <v>119999.52</v>
      </c>
      <c r="O7" s="28">
        <f>SUM(L7:N7)</f>
        <v>399998.4</v>
      </c>
    </row>
    <row r="8" spans="1:46" s="12" customFormat="1" ht="31.5" x14ac:dyDescent="0.25">
      <c r="A8" s="22">
        <v>2</v>
      </c>
      <c r="B8" s="23" t="s">
        <v>6</v>
      </c>
      <c r="C8" s="24" t="s">
        <v>7</v>
      </c>
      <c r="D8" s="25">
        <v>798.33</v>
      </c>
      <c r="E8" s="26">
        <v>24</v>
      </c>
      <c r="F8" s="26">
        <v>1</v>
      </c>
      <c r="G8" s="26">
        <v>1</v>
      </c>
      <c r="H8" s="26">
        <v>1</v>
      </c>
      <c r="I8" s="26">
        <v>31</v>
      </c>
      <c r="J8" s="26">
        <v>30</v>
      </c>
      <c r="K8" s="26">
        <v>31</v>
      </c>
      <c r="L8" s="27">
        <f t="shared" ref="L8:N9" si="0">+$D8*$E8*F8*I8</f>
        <v>593957.52</v>
      </c>
      <c r="M8" s="27">
        <f t="shared" si="0"/>
        <v>574797.6</v>
      </c>
      <c r="N8" s="27">
        <f t="shared" si="0"/>
        <v>593957.52</v>
      </c>
      <c r="O8" s="28">
        <f>SUM(L8:N8)</f>
        <v>1762712.64</v>
      </c>
    </row>
    <row r="9" spans="1:46" s="12" customFormat="1" ht="16.5" thickBot="1" x14ac:dyDescent="0.3">
      <c r="A9" s="29">
        <v>3</v>
      </c>
      <c r="B9" s="30" t="s">
        <v>5</v>
      </c>
      <c r="C9" s="31" t="s">
        <v>7</v>
      </c>
      <c r="D9" s="32">
        <v>783.33</v>
      </c>
      <c r="E9" s="33">
        <v>24</v>
      </c>
      <c r="F9" s="33">
        <v>12</v>
      </c>
      <c r="G9" s="33">
        <v>8</v>
      </c>
      <c r="H9" s="33">
        <v>4</v>
      </c>
      <c r="I9" s="33">
        <v>31</v>
      </c>
      <c r="J9" s="33">
        <v>30</v>
      </c>
      <c r="K9" s="33">
        <v>31</v>
      </c>
      <c r="L9" s="34">
        <f t="shared" si="0"/>
        <v>6993570.2400000002</v>
      </c>
      <c r="M9" s="34">
        <f t="shared" si="0"/>
        <v>4511980.8</v>
      </c>
      <c r="N9" s="34">
        <f t="shared" si="0"/>
        <v>2331190.08</v>
      </c>
      <c r="O9" s="35">
        <f>SUM(L9:N9)</f>
        <v>13836741.119999999</v>
      </c>
    </row>
    <row r="10" spans="1:46" s="12" customFormat="1" x14ac:dyDescent="0.25">
      <c r="A10" s="36"/>
      <c r="B10" s="37" t="s">
        <v>28</v>
      </c>
      <c r="C10" s="38"/>
      <c r="D10" s="39"/>
      <c r="E10" s="40"/>
      <c r="F10" s="40"/>
      <c r="G10" s="40"/>
      <c r="H10" s="40"/>
      <c r="I10" s="40"/>
      <c r="J10" s="40"/>
      <c r="K10" s="40"/>
      <c r="L10" s="41">
        <f>SUM(L7:L9)</f>
        <v>7720860.5599999996</v>
      </c>
      <c r="M10" s="41">
        <f>SUM(M7:M9)</f>
        <v>5233444.4800000004</v>
      </c>
      <c r="N10" s="41">
        <f>SUM(N7:N9)</f>
        <v>3045147.12</v>
      </c>
      <c r="O10" s="42">
        <f>SUM(O7:O9)</f>
        <v>15999452.16</v>
      </c>
    </row>
    <row r="11" spans="1:46" s="12" customFormat="1" ht="16.5" thickBot="1" x14ac:dyDescent="0.3">
      <c r="A11" s="43"/>
      <c r="B11" s="44" t="s">
        <v>29</v>
      </c>
      <c r="C11" s="45"/>
      <c r="D11" s="46"/>
      <c r="E11" s="47"/>
      <c r="F11" s="47"/>
      <c r="G11" s="47"/>
      <c r="H11" s="47"/>
      <c r="I11" s="47"/>
      <c r="J11" s="47"/>
      <c r="K11" s="47"/>
      <c r="L11" s="48">
        <f>L10*20%</f>
        <v>1544172.11</v>
      </c>
      <c r="M11" s="48">
        <f>M10*20%</f>
        <v>1046688.9</v>
      </c>
      <c r="N11" s="48">
        <f>N10*20%</f>
        <v>609029.42000000004</v>
      </c>
      <c r="O11" s="49">
        <f>O10*20%</f>
        <v>3199890.43</v>
      </c>
    </row>
    <row r="12" spans="1:46" s="12" customFormat="1" ht="16.5" thickBot="1" x14ac:dyDescent="0.3">
      <c r="A12" s="50"/>
      <c r="B12" s="51" t="s">
        <v>11</v>
      </c>
      <c r="C12" s="52"/>
      <c r="D12" s="53"/>
      <c r="E12" s="54"/>
      <c r="F12" s="54"/>
      <c r="G12" s="54"/>
      <c r="H12" s="54"/>
      <c r="I12" s="54"/>
      <c r="J12" s="54"/>
      <c r="K12" s="54"/>
      <c r="L12" s="55">
        <f>SUM(L10:L11)</f>
        <v>9265032.6699999999</v>
      </c>
      <c r="M12" s="55">
        <f>SUM(M10:M11)</f>
        <v>6280133.3799999999</v>
      </c>
      <c r="N12" s="55">
        <f>SUM(N10:N11)</f>
        <v>3654176.54</v>
      </c>
      <c r="O12" s="56">
        <f>SUM(L12:N12)</f>
        <v>19199342.59</v>
      </c>
    </row>
    <row r="13" spans="1:4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4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6" spans="1:46" x14ac:dyDescent="0.25">
      <c r="A16" s="2" t="s">
        <v>20</v>
      </c>
      <c r="B16" s="2"/>
      <c r="C16" s="2"/>
      <c r="D16" s="2"/>
      <c r="E16" s="2"/>
      <c r="F16" s="2"/>
      <c r="G16" s="2"/>
      <c r="H16" s="2"/>
      <c r="I16" s="2" t="s">
        <v>21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</row>
    <row r="17" spans="1:46" x14ac:dyDescent="0.25">
      <c r="A17" s="3" t="s">
        <v>2</v>
      </c>
      <c r="B17" s="2"/>
      <c r="C17" s="2"/>
      <c r="D17" s="2"/>
      <c r="E17" s="2"/>
      <c r="F17" s="2"/>
      <c r="G17" s="2"/>
      <c r="H17" s="2"/>
      <c r="I17" s="3" t="s">
        <v>2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1:46" x14ac:dyDescent="0.25">
      <c r="A18" s="3"/>
      <c r="B18" s="2"/>
      <c r="C18" s="2"/>
      <c r="D18" s="2"/>
      <c r="E18" s="2"/>
      <c r="F18" s="2"/>
      <c r="G18" s="2"/>
      <c r="H18" s="2"/>
      <c r="I18" s="3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</row>
    <row r="19" spans="1:46" x14ac:dyDescent="0.25">
      <c r="A19" s="3" t="s">
        <v>3</v>
      </c>
      <c r="B19" s="2"/>
      <c r="C19" s="2"/>
      <c r="D19" s="2"/>
      <c r="E19" s="2"/>
      <c r="F19" s="2"/>
      <c r="G19" s="2"/>
      <c r="H19" s="2"/>
      <c r="I19" s="3" t="s">
        <v>22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</row>
    <row r="20" spans="1:46" x14ac:dyDescent="0.25">
      <c r="A20" s="4" t="s">
        <v>4</v>
      </c>
      <c r="B20" s="2"/>
      <c r="C20" s="2"/>
      <c r="D20" s="2"/>
      <c r="E20" s="2"/>
      <c r="F20" s="2"/>
      <c r="G20" s="2"/>
      <c r="H20" s="2"/>
      <c r="I20" s="4" t="s">
        <v>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</row>
    <row r="21" spans="1:46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</row>
  </sheetData>
  <mergeCells count="19">
    <mergeCell ref="A6:O6"/>
    <mergeCell ref="B10:C10"/>
    <mergeCell ref="B12:C12"/>
    <mergeCell ref="O3:O5"/>
    <mergeCell ref="A1:O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Galagan Igor</dc:creator>
  <cp:lastModifiedBy>Shishkina Elena</cp:lastModifiedBy>
  <cp:lastPrinted>2018-07-04T07:28:46Z</cp:lastPrinted>
  <dcterms:created xsi:type="dcterms:W3CDTF">2017-09-06T05:33:41Z</dcterms:created>
  <dcterms:modified xsi:type="dcterms:W3CDTF">2019-02-13T15:00:25Z</dcterms:modified>
</cp:coreProperties>
</file>